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8895" windowHeight="5895" tabRatio="892"/>
  </bookViews>
  <sheets>
    <sheet name="14v" sheetId="2" r:id="rId1"/>
  </sheets>
  <externalReferences>
    <externalReference r:id="rId2"/>
  </externalReferences>
  <definedNames>
    <definedName name="_xlnm.Print_Area" localSheetId="0">'14v'!$A$1:$B$88,'14v'!$A$92:$B$100,'14v'!$A$109:$B$114,'14v'!$A$126:$B$134,'14v'!$A$143:$B$149,'14v'!$A$160:$A$168,'14v'!$A$177:$A$192</definedName>
    <definedName name="_xlnm.Print_Titles" localSheetId="0">'14v'!$1:$2</definedName>
  </definedNames>
  <calcPr calcId="145621"/>
</workbook>
</file>

<file path=xl/calcChain.xml><?xml version="1.0" encoding="utf-8"?>
<calcChain xmlns="http://schemas.openxmlformats.org/spreadsheetml/2006/main">
  <c r="B132" i="2" l="1"/>
  <c r="B88" i="2"/>
  <c r="B83" i="2"/>
  <c r="B82" i="2"/>
  <c r="B81" i="2" s="1"/>
  <c r="B149" i="2" s="1"/>
  <c r="B77" i="2"/>
  <c r="B71" i="2"/>
  <c r="B64" i="2"/>
  <c r="B63" i="2" s="1"/>
  <c r="B62" i="2"/>
  <c r="B61" i="2"/>
  <c r="B60" i="2"/>
  <c r="B59" i="2"/>
  <c r="B58" i="2"/>
  <c r="B57" i="2"/>
  <c r="B56" i="2"/>
  <c r="B55" i="2"/>
  <c r="B54" i="2"/>
  <c r="B53" i="2" s="1"/>
  <c r="B47" i="2"/>
  <c r="B46" i="2"/>
  <c r="B45" i="2"/>
  <c r="B43" i="2" s="1"/>
  <c r="B42" i="2"/>
  <c r="B41" i="2"/>
  <c r="B40" i="2"/>
  <c r="B39" i="2"/>
  <c r="B38" i="2"/>
  <c r="B37" i="2"/>
  <c r="B36" i="2"/>
  <c r="B35" i="2"/>
  <c r="B34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33" i="2" l="1"/>
  <c r="B14" i="2" s="1"/>
  <c r="B148" i="2"/>
  <c r="B113" i="2" l="1"/>
  <c r="B112" i="2" s="1"/>
  <c r="B147" i="2"/>
  <c r="B130" i="2"/>
  <c r="H134" i="2" s="1"/>
  <c r="B146" i="2" l="1"/>
  <c r="C147" i="2"/>
</calcChain>
</file>

<file path=xl/comments1.xml><?xml version="1.0" encoding="utf-8"?>
<comments xmlns="http://schemas.openxmlformats.org/spreadsheetml/2006/main">
  <authors>
    <author>PAL</author>
  </authors>
  <commentList>
    <comment ref="A131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32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33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34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7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8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9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</commentList>
</comments>
</file>

<file path=xl/sharedStrings.xml><?xml version="1.0" encoding="utf-8"?>
<sst xmlns="http://schemas.openxmlformats.org/spreadsheetml/2006/main" count="144" uniqueCount="120">
  <si>
    <t>Total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</si>
  <si>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</si>
  <si>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</si>
  <si>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</si>
  <si>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</si>
  <si>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</si>
  <si>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</si>
  <si>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</si>
  <si>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r>
      <t xml:space="preserve">Municipio: </t>
    </r>
    <r>
      <rPr>
        <b/>
        <sz val="12"/>
        <color rgb="FF000000"/>
        <rFont val="Tahoma"/>
        <family val="2"/>
      </rPr>
      <t>NEZAHUALCÓYOTL</t>
    </r>
  </si>
  <si>
    <t>Norma para armonizar la presentación de la información adicional del Proyecto del Presupuesto de Egresos.</t>
  </si>
  <si>
    <t>Objeto</t>
  </si>
  <si>
    <t>Establecer la estructura y contenido de la información adicional para la presentación del Proyecto del Presupuesto de Egresos, para que la información financiera que generen y publiquen los entes obligados, sea con base en estructuras y formatos armonizados.</t>
  </si>
  <si>
    <t>Clasificador por Objeto del Gasto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</si>
  <si>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</si>
  <si>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</si>
  <si>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</si>
  <si>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</si>
  <si>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</si>
  <si>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</si>
  <si>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</si>
  <si>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</si>
  <si>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</si>
  <si>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</si>
  <si>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</si>
  <si>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</si>
  <si>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</si>
  <si>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</si>
  <si>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</si>
  <si>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</si>
  <si>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</si>
  <si>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</si>
  <si>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</si>
  <si>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</si>
  <si>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</si>
  <si>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</si>
  <si>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</si>
  <si>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</si>
  <si>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</si>
  <si>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</si>
  <si>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</si>
  <si>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</si>
  <si>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</si>
  <si>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</si>
  <si>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</si>
  <si>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</si>
  <si>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</si>
  <si>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</si>
  <si>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</si>
  <si>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</si>
  <si>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</si>
  <si>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</si>
  <si>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</si>
  <si>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</si>
  <si>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</si>
  <si>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</si>
  <si>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</si>
  <si>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</si>
  <si>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</si>
  <si>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</si>
  <si>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</si>
  <si>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</si>
  <si>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</si>
  <si>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</si>
  <si>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</si>
  <si>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</si>
  <si>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</si>
  <si>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</si>
  <si>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</si>
  <si>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</si>
  <si>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</si>
  <si>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</si>
  <si>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</si>
  <si>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</si>
  <si>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</si>
  <si>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</si>
  <si>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</si>
  <si>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</si>
  <si>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</si>
  <si>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</si>
  <si>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Entidad Federativa</t>
  </si>
  <si>
    <t>Clasificación Administrativa</t>
  </si>
  <si>
    <t>No Aplica</t>
  </si>
  <si>
    <t>Poder Ejecutivo</t>
  </si>
  <si>
    <t>Poder Legislativo</t>
  </si>
  <si>
    <t>Poder Judicial</t>
  </si>
  <si>
    <t>Organos Autónomos*</t>
  </si>
  <si>
    <t>Otras Entidades Paraestatales y organismos</t>
  </si>
  <si>
    <r>
      <t xml:space="preserve">Municipio: </t>
    </r>
    <r>
      <rPr>
        <b/>
        <sz val="12"/>
        <color rgb="FF000000"/>
        <rFont val="Tahoma"/>
        <family val="2"/>
      </rPr>
      <t>NEZAHUALCOYÓTL</t>
    </r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</si>
  <si>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</si>
  <si>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</si>
  <si>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</si>
  <si>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</si>
  <si>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</si>
  <si>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</si>
  <si>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</si>
  <si>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</si>
  <si>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</si>
  <si>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</si>
  <si>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</si>
  <si>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Seguridad Pública.</t>
  </si>
  <si>
    <t>Programas de Desarrollo Social.</t>
  </si>
  <si>
    <t>Obra Pública.</t>
  </si>
  <si>
    <t>Programas y Proyectos</t>
  </si>
  <si>
    <t>Despensas para Adultos Mayores.</t>
  </si>
  <si>
    <t>Becas.</t>
  </si>
  <si>
    <t>Utiles Escolares.</t>
  </si>
  <si>
    <t>Calentadores Solares.</t>
  </si>
  <si>
    <t>Gastos Funerarios</t>
  </si>
  <si>
    <t>Apoyo al Deporte</t>
  </si>
  <si>
    <t>Apoyo al D.I.F.</t>
  </si>
  <si>
    <t>Camaras de Seguridad Pública</t>
  </si>
  <si>
    <t>Apoyo a la Educación</t>
  </si>
  <si>
    <t>.1220-1222</t>
  </si>
  <si>
    <t>.1100,1220,1222</t>
  </si>
  <si>
    <t>Presupuesto de Egresos para el Ejercicio Fiscal 2015</t>
  </si>
  <si>
    <t>Helicoptero "Coyote 1".</t>
  </si>
  <si>
    <r>
      <t xml:space="preserve">Municipio: </t>
    </r>
    <r>
      <rPr>
        <b/>
        <sz val="12"/>
        <color theme="0"/>
        <rFont val="Tahoma"/>
        <family val="2"/>
      </rPr>
      <t>NEZAHUALCOYÓTL</t>
    </r>
  </si>
  <si>
    <t>Calzado Escolar.</t>
  </si>
  <si>
    <t>Techo Firme</t>
  </si>
  <si>
    <t>Cuarto Dormitorio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</si>
</sst>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2"/>
      <color theme="0"/>
      <name val="Tahoma"/>
      <family val="2"/>
    </font>
    <font>
      <b/>
      <sz val="12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3" fontId="0" fillId="0" borderId="0" xfId="0" applyNumberFormat="1"/>
    <xf numFmtId="0" fontId="0" fillId="0" borderId="0" xfId="0" applyFill="1"/>
    <xf numFmtId="43" fontId="0" fillId="0" borderId="0" xfId="3" applyFont="1"/>
    <xf numFmtId="0" fontId="4" fillId="0" borderId="4" xfId="0" applyFont="1" applyBorder="1" applyAlignment="1">
      <alignment vertical="center" wrapText="1"/>
    </xf>
    <xf numFmtId="0" fontId="7" fillId="0" borderId="0" xfId="0" applyFont="1"/>
    <xf numFmtId="43" fontId="7" fillId="0" borderId="0" xfId="3" applyFont="1"/>
    <xf numFmtId="0" fontId="4" fillId="0" borderId="1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8" fillId="0" borderId="6" xfId="4" applyNumberFormat="1" applyFill="1" applyBorder="1" applyAlignment="1" applyProtection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43" fontId="11" fillId="2" borderId="0" xfId="3" applyFont="1" applyFill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 wrapText="1"/>
    </xf>
    <xf numFmtId="3" fontId="11" fillId="2" borderId="0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6">
    <cellStyle name="Hipervínculo" xfId="4" builtinId="8"/>
    <cellStyle name="Millares" xfId="3" builtinId="3"/>
    <cellStyle name="Normal" xfId="0" builtinId="0"/>
    <cellStyle name="Normal 2" xfId="1"/>
    <cellStyle name="Normal 2 4" xfId="5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10</xdr:row>
      <xdr:rowOff>38100</xdr:rowOff>
    </xdr:from>
    <xdr:to>
      <xdr:col>0</xdr:col>
      <xdr:colOff>1000126</xdr:colOff>
      <xdr:row>10</xdr:row>
      <xdr:rowOff>609599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952625"/>
          <a:ext cx="971550" cy="571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28576</xdr:colOff>
      <xdr:row>10</xdr:row>
      <xdr:rowOff>38100</xdr:rowOff>
    </xdr:from>
    <xdr:to>
      <xdr:col>0</xdr:col>
      <xdr:colOff>1000126</xdr:colOff>
      <xdr:row>10</xdr:row>
      <xdr:rowOff>609599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952625"/>
          <a:ext cx="971550" cy="57149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V%20formatos%202015%20ANU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v"/>
      <sheetName val="11v"/>
      <sheetName val="14v"/>
      <sheetName val="13v"/>
      <sheetName val="EGRESOS"/>
      <sheetName val="12v"/>
      <sheetName val="12 conta"/>
      <sheetName val="14 contja2"/>
      <sheetName val="INGRESOS"/>
      <sheetName val="15v"/>
      <sheetName val="Hoja2"/>
    </sheetNames>
    <sheetDataSet>
      <sheetData sheetId="0"/>
      <sheetData sheetId="1">
        <row r="16">
          <cell r="B16">
            <v>669668041.72000015</v>
          </cell>
        </row>
        <row r="17">
          <cell r="B17">
            <v>230292875.22000003</v>
          </cell>
        </row>
        <row r="18">
          <cell r="B18">
            <v>0</v>
          </cell>
        </row>
        <row r="19">
          <cell r="B19">
            <v>195450640.82000005</v>
          </cell>
        </row>
        <row r="20">
          <cell r="B20">
            <v>148944922.25999999</v>
          </cell>
        </row>
        <row r="21">
          <cell r="B21">
            <v>0</v>
          </cell>
        </row>
        <row r="22">
          <cell r="B22">
            <v>0</v>
          </cell>
        </row>
        <row r="24">
          <cell r="B24">
            <v>57694474.140000001</v>
          </cell>
        </row>
        <row r="25">
          <cell r="B25">
            <v>726000</v>
          </cell>
        </row>
        <row r="26">
          <cell r="B26">
            <v>704303.6</v>
          </cell>
        </row>
        <row r="27">
          <cell r="B27">
            <v>62092795.059999987</v>
          </cell>
        </row>
        <row r="28">
          <cell r="B28">
            <v>765999.99999999988</v>
          </cell>
        </row>
        <row r="29">
          <cell r="B29">
            <v>94895116.039999992</v>
          </cell>
        </row>
        <row r="30">
          <cell r="B30">
            <v>17621607.289999999</v>
          </cell>
        </row>
        <row r="31">
          <cell r="B31">
            <v>13326895</v>
          </cell>
        </row>
        <row r="32">
          <cell r="B32">
            <v>8340401.1399999978</v>
          </cell>
        </row>
        <row r="34">
          <cell r="B34">
            <v>85015510.25</v>
          </cell>
        </row>
        <row r="35">
          <cell r="B35">
            <v>9948605.2400000002</v>
          </cell>
        </row>
        <row r="36">
          <cell r="B36">
            <v>26426880.600000009</v>
          </cell>
        </row>
        <row r="37">
          <cell r="B37">
            <v>74780134.949999958</v>
          </cell>
        </row>
        <row r="38">
          <cell r="B38">
            <v>38315086.93</v>
          </cell>
        </row>
        <row r="39">
          <cell r="B39">
            <v>49577945.680000022</v>
          </cell>
        </row>
        <row r="40">
          <cell r="B40">
            <v>31000</v>
          </cell>
        </row>
        <row r="41">
          <cell r="B41">
            <v>34979375.320000008</v>
          </cell>
        </row>
        <row r="42">
          <cell r="B42">
            <v>32542690.460000001</v>
          </cell>
        </row>
        <row r="45">
          <cell r="B45">
            <v>3800000</v>
          </cell>
        </row>
        <row r="46">
          <cell r="B46">
            <v>536298078.90999997</v>
          </cell>
        </row>
        <row r="47">
          <cell r="B47">
            <v>401653805.08000004</v>
          </cell>
        </row>
        <row r="54">
          <cell r="B54">
            <v>4827701.74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15074000</v>
          </cell>
        </row>
        <row r="58">
          <cell r="B58">
            <v>0</v>
          </cell>
        </row>
        <row r="59">
          <cell r="B59">
            <v>1997088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1005024</v>
          </cell>
        </row>
        <row r="64">
          <cell r="B64">
            <v>1112321267.0599999</v>
          </cell>
        </row>
        <row r="80">
          <cell r="B80">
            <v>1719921</v>
          </cell>
        </row>
        <row r="81">
          <cell r="B81">
            <v>14080383</v>
          </cell>
        </row>
        <row r="86">
          <cell r="B86">
            <v>220380782.45999998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5"/>
  <sheetViews>
    <sheetView tabSelected="1" workbookViewId="0">
      <selection activeCell="H11" sqref="H11"/>
    </sheetView>
  </sheetViews>
  <sheetFormatPr baseColWidth="10" defaultRowHeight="15" x14ac:dyDescent="0.25"/>
  <cols>
    <col min="1" max="1" width="65.7109375" customWidth="1"/>
    <col min="2" max="2" width="21" style="22" customWidth="1"/>
    <col min="3" max="3" width="13.42578125" hidden="1" customWidth="1"/>
    <col min="4" max="4" width="0" hidden="1" customWidth="1"/>
    <col min="5" max="5" width="15.140625" style="23" hidden="1" customWidth="1"/>
    <col min="6" max="7" width="0" hidden="1" customWidth="1"/>
    <col min="8" max="8" width="13.42578125" bestFit="1" customWidth="1"/>
  </cols>
  <sheetData>
    <row r="1" spans="1:8" ht="32.25" customHeight="1" x14ac:dyDescent="0.25">
      <c r="A1" s="77" t="s">
        <v>9</v>
      </c>
      <c r="B1" s="77"/>
    </row>
    <row r="2" spans="1:8" ht="15.75" x14ac:dyDescent="0.25">
      <c r="A2" s="1"/>
      <c r="B2" s="28"/>
    </row>
    <row r="3" spans="1:8" ht="15.75" x14ac:dyDescent="0.25">
      <c r="A3" s="2" t="s">
        <v>10</v>
      </c>
      <c r="B3" s="28"/>
    </row>
    <row r="4" spans="1:8" ht="15" customHeight="1" x14ac:dyDescent="0.25">
      <c r="A4" s="78" t="s">
        <v>11</v>
      </c>
      <c r="B4" s="78"/>
    </row>
    <row r="5" spans="1:8" x14ac:dyDescent="0.25">
      <c r="A5" s="78"/>
      <c r="B5" s="78"/>
    </row>
    <row r="6" spans="1:8" x14ac:dyDescent="0.25">
      <c r="A6" s="78"/>
      <c r="B6" s="78"/>
    </row>
    <row r="7" spans="1:8" x14ac:dyDescent="0.25">
      <c r="A7" s="78"/>
      <c r="B7" s="78"/>
    </row>
    <row r="8" spans="1:8" x14ac:dyDescent="0.25">
      <c r="A8" s="3"/>
      <c r="B8" s="29"/>
    </row>
    <row r="9" spans="1:8" ht="12" customHeight="1" x14ac:dyDescent="0.25">
      <c r="A9" s="3"/>
      <c r="B9" s="29"/>
    </row>
    <row r="10" spans="1:8" hidden="1" x14ac:dyDescent="0.25"/>
    <row r="11" spans="1:8" ht="51.75" customHeight="1" thickBot="1" x14ac:dyDescent="0.3">
      <c r="A11" s="4" t="s">
        <v>8</v>
      </c>
      <c r="B11" s="30"/>
    </row>
    <row r="12" spans="1:8" ht="24.95" customHeight="1" thickBot="1" x14ac:dyDescent="0.3">
      <c r="A12" s="5" t="s">
        <v>114</v>
      </c>
      <c r="B12" s="31"/>
    </row>
    <row r="13" spans="1:8" ht="24.95" customHeight="1" x14ac:dyDescent="0.25">
      <c r="A13" s="6" t="s">
        <v>12</v>
      </c>
      <c r="B13" s="32" t="s">
        <v>13</v>
      </c>
    </row>
    <row r="14" spans="1:8" ht="24.95" customHeight="1" x14ac:dyDescent="0.25">
      <c r="A14" s="7" t="s">
        <v>0</v>
      </c>
      <c r="B14" s="33">
        <f>+B15+B23+B33+B43+B53+B63+B71+B77+B81</f>
        <v>4165299352.9699998</v>
      </c>
      <c r="C14" s="21"/>
      <c r="D14" s="51"/>
      <c r="H14" s="21"/>
    </row>
    <row r="15" spans="1:8" s="25" customFormat="1" ht="24.95" customHeight="1" x14ac:dyDescent="0.25">
      <c r="A15" s="24" t="s">
        <v>14</v>
      </c>
      <c r="B15" s="34">
        <f>SUM(B16:B22)</f>
        <v>1244356480.0200002</v>
      </c>
      <c r="C15" s="25">
        <v>1000</v>
      </c>
      <c r="E15" s="26"/>
    </row>
    <row r="16" spans="1:8" ht="24.95" customHeight="1" x14ac:dyDescent="0.25">
      <c r="A16" s="8" t="s">
        <v>15</v>
      </c>
      <c r="B16" s="35">
        <f>+'[1]11v'!B16</f>
        <v>669668041.72000015</v>
      </c>
      <c r="C16" t="s">
        <v>113</v>
      </c>
    </row>
    <row r="17" spans="1:5" ht="24.95" customHeight="1" x14ac:dyDescent="0.25">
      <c r="A17" s="8" t="s">
        <v>16</v>
      </c>
      <c r="B17" s="35">
        <f>+'[1]11v'!B17</f>
        <v>230292875.22000003</v>
      </c>
      <c r="C17" s="21" t="s">
        <v>112</v>
      </c>
    </row>
    <row r="18" spans="1:5" ht="24.95" customHeight="1" x14ac:dyDescent="0.25">
      <c r="A18" s="8" t="s">
        <v>17</v>
      </c>
      <c r="B18" s="35">
        <f>+'[1]11v'!B18</f>
        <v>0</v>
      </c>
      <c r="C18">
        <v>1300</v>
      </c>
    </row>
    <row r="19" spans="1:5" ht="24.95" customHeight="1" x14ac:dyDescent="0.25">
      <c r="A19" s="8" t="s">
        <v>18</v>
      </c>
      <c r="B19" s="35">
        <f>+'[1]11v'!B19</f>
        <v>195450640.82000005</v>
      </c>
      <c r="C19">
        <v>1400</v>
      </c>
    </row>
    <row r="20" spans="1:5" ht="24.95" customHeight="1" x14ac:dyDescent="0.25">
      <c r="A20" s="8" t="s">
        <v>19</v>
      </c>
      <c r="B20" s="35">
        <f>+'[1]11v'!B20</f>
        <v>148944922.25999999</v>
      </c>
      <c r="C20">
        <v>1500</v>
      </c>
    </row>
    <row r="21" spans="1:5" ht="24.95" customHeight="1" x14ac:dyDescent="0.25">
      <c r="A21" s="8" t="s">
        <v>20</v>
      </c>
      <c r="B21" s="35">
        <f>+'[1]11v'!B21</f>
        <v>0</v>
      </c>
    </row>
    <row r="22" spans="1:5" ht="24.95" customHeight="1" x14ac:dyDescent="0.25">
      <c r="A22" s="8" t="s">
        <v>21</v>
      </c>
      <c r="B22" s="35">
        <f>+'[1]11v'!B22</f>
        <v>0</v>
      </c>
    </row>
    <row r="23" spans="1:5" s="25" customFormat="1" ht="24.95" customHeight="1" x14ac:dyDescent="0.25">
      <c r="A23" s="24" t="s">
        <v>22</v>
      </c>
      <c r="B23" s="34">
        <f>SUM(B24:B32)</f>
        <v>256167592.26999995</v>
      </c>
      <c r="C23" s="25">
        <v>2000</v>
      </c>
      <c r="E23" s="26"/>
    </row>
    <row r="24" spans="1:5" ht="30" x14ac:dyDescent="0.25">
      <c r="A24" s="8" t="s">
        <v>23</v>
      </c>
      <c r="B24" s="35">
        <f>+'[1]11v'!B24</f>
        <v>57694474.140000001</v>
      </c>
      <c r="C24">
        <v>2100</v>
      </c>
    </row>
    <row r="25" spans="1:5" ht="24.95" customHeight="1" x14ac:dyDescent="0.25">
      <c r="A25" s="8" t="s">
        <v>24</v>
      </c>
      <c r="B25" s="35">
        <f>+'[1]11v'!B25</f>
        <v>726000</v>
      </c>
      <c r="C25">
        <v>2200</v>
      </c>
    </row>
    <row r="26" spans="1:5" ht="24.95" customHeight="1" x14ac:dyDescent="0.25">
      <c r="A26" s="8" t="s">
        <v>25</v>
      </c>
      <c r="B26" s="35">
        <f>+'[1]11v'!B26</f>
        <v>704303.6</v>
      </c>
      <c r="C26">
        <v>2300</v>
      </c>
    </row>
    <row r="27" spans="1:5" ht="24.95" customHeight="1" x14ac:dyDescent="0.25">
      <c r="A27" s="9" t="s">
        <v>26</v>
      </c>
      <c r="B27" s="37">
        <f>+'[1]11v'!B27</f>
        <v>62092795.059999987</v>
      </c>
      <c r="C27">
        <v>2400</v>
      </c>
    </row>
    <row r="28" spans="1:5" ht="24.95" customHeight="1" x14ac:dyDescent="0.25">
      <c r="A28" s="66" t="s">
        <v>27</v>
      </c>
      <c r="B28" s="67">
        <f>+'[1]11v'!B28</f>
        <v>765999.99999999988</v>
      </c>
      <c r="C28">
        <v>2500</v>
      </c>
    </row>
    <row r="29" spans="1:5" ht="24.95" customHeight="1" x14ac:dyDescent="0.25">
      <c r="A29" s="66" t="s">
        <v>28</v>
      </c>
      <c r="B29" s="67">
        <f>+'[1]11v'!B29</f>
        <v>94895116.039999992</v>
      </c>
      <c r="C29">
        <v>2600</v>
      </c>
    </row>
    <row r="30" spans="1:5" ht="24" customHeight="1" x14ac:dyDescent="0.25">
      <c r="A30" s="8" t="s">
        <v>29</v>
      </c>
      <c r="B30" s="35">
        <f>+'[1]11v'!B30</f>
        <v>17621607.289999999</v>
      </c>
      <c r="C30">
        <v>2700</v>
      </c>
    </row>
    <row r="31" spans="1:5" ht="24.95" customHeight="1" x14ac:dyDescent="0.25">
      <c r="A31" s="8" t="s">
        <v>30</v>
      </c>
      <c r="B31" s="35">
        <f>+'[1]11v'!B31</f>
        <v>13326895</v>
      </c>
      <c r="C31">
        <v>2800</v>
      </c>
    </row>
    <row r="32" spans="1:5" ht="24.95" customHeight="1" x14ac:dyDescent="0.25">
      <c r="A32" s="8" t="s">
        <v>31</v>
      </c>
      <c r="B32" s="35">
        <f>+'[1]11v'!B32</f>
        <v>8340401.1399999978</v>
      </c>
      <c r="C32">
        <v>2900</v>
      </c>
    </row>
    <row r="33" spans="1:5" s="25" customFormat="1" ht="24.95" customHeight="1" x14ac:dyDescent="0.25">
      <c r="A33" s="24" t="s">
        <v>32</v>
      </c>
      <c r="B33" s="34">
        <f>SUM(B34:B42)</f>
        <v>351617229.42999995</v>
      </c>
      <c r="C33" s="25">
        <v>3000</v>
      </c>
      <c r="E33" s="26"/>
    </row>
    <row r="34" spans="1:5" ht="24.95" customHeight="1" x14ac:dyDescent="0.25">
      <c r="A34" s="8" t="s">
        <v>33</v>
      </c>
      <c r="B34" s="35">
        <f>+'[1]11v'!B34</f>
        <v>85015510.25</v>
      </c>
      <c r="C34">
        <v>3100</v>
      </c>
    </row>
    <row r="35" spans="1:5" ht="24.95" customHeight="1" x14ac:dyDescent="0.25">
      <c r="A35" s="8" t="s">
        <v>34</v>
      </c>
      <c r="B35" s="35">
        <f>+'[1]11v'!B35</f>
        <v>9948605.2400000002</v>
      </c>
      <c r="C35">
        <v>3200</v>
      </c>
    </row>
    <row r="36" spans="1:5" ht="24.95" customHeight="1" x14ac:dyDescent="0.25">
      <c r="A36" s="8" t="s">
        <v>35</v>
      </c>
      <c r="B36" s="35">
        <f>+'[1]11v'!B36</f>
        <v>26426880.600000009</v>
      </c>
      <c r="C36">
        <v>3300</v>
      </c>
    </row>
    <row r="37" spans="1:5" ht="24.95" customHeight="1" x14ac:dyDescent="0.25">
      <c r="A37" s="8" t="s">
        <v>36</v>
      </c>
      <c r="B37" s="35">
        <f>+'[1]11v'!B37</f>
        <v>74780134.949999958</v>
      </c>
      <c r="C37">
        <v>3400</v>
      </c>
    </row>
    <row r="38" spans="1:5" ht="30" x14ac:dyDescent="0.25">
      <c r="A38" s="8" t="s">
        <v>37</v>
      </c>
      <c r="B38" s="35">
        <f>+'[1]11v'!B38</f>
        <v>38315086.93</v>
      </c>
      <c r="C38">
        <v>3500</v>
      </c>
    </row>
    <row r="39" spans="1:5" ht="24.95" customHeight="1" x14ac:dyDescent="0.25">
      <c r="A39" s="8" t="s">
        <v>38</v>
      </c>
      <c r="B39" s="35">
        <f>+'[1]11v'!B39</f>
        <v>49577945.680000022</v>
      </c>
      <c r="C39">
        <v>3600</v>
      </c>
    </row>
    <row r="40" spans="1:5" ht="24.95" customHeight="1" x14ac:dyDescent="0.25">
      <c r="A40" s="8" t="s">
        <v>39</v>
      </c>
      <c r="B40" s="35">
        <f>+'[1]11v'!B40</f>
        <v>31000</v>
      </c>
      <c r="C40">
        <v>3700</v>
      </c>
    </row>
    <row r="41" spans="1:5" ht="24.95" customHeight="1" x14ac:dyDescent="0.25">
      <c r="A41" s="8" t="s">
        <v>40</v>
      </c>
      <c r="B41" s="35">
        <f>+'[1]11v'!B41</f>
        <v>34979375.320000008</v>
      </c>
      <c r="C41">
        <v>3800</v>
      </c>
    </row>
    <row r="42" spans="1:5" ht="24.95" customHeight="1" x14ac:dyDescent="0.25">
      <c r="A42" s="8" t="s">
        <v>41</v>
      </c>
      <c r="B42" s="35">
        <f>+'[1]11v'!B42</f>
        <v>32542690.460000001</v>
      </c>
      <c r="C42">
        <v>3900</v>
      </c>
    </row>
    <row r="43" spans="1:5" s="25" customFormat="1" ht="24.95" customHeight="1" x14ac:dyDescent="0.25">
      <c r="A43" s="24" t="s">
        <v>4</v>
      </c>
      <c r="B43" s="34">
        <f>SUM(B44:B52)</f>
        <v>941751883.99000001</v>
      </c>
      <c r="C43" s="25">
        <v>4000</v>
      </c>
      <c r="E43" s="26"/>
    </row>
    <row r="44" spans="1:5" ht="24.95" customHeight="1" x14ac:dyDescent="0.25">
      <c r="A44" s="8" t="s">
        <v>5</v>
      </c>
      <c r="B44" s="36">
        <v>0</v>
      </c>
    </row>
    <row r="45" spans="1:5" ht="24.95" customHeight="1" x14ac:dyDescent="0.25">
      <c r="A45" s="8" t="s">
        <v>6</v>
      </c>
      <c r="B45" s="50">
        <f>+'[1]11v'!B45</f>
        <v>3800000</v>
      </c>
      <c r="C45">
        <v>4200</v>
      </c>
    </row>
    <row r="46" spans="1:5" ht="24.95" customHeight="1" x14ac:dyDescent="0.25">
      <c r="A46" s="8" t="s">
        <v>7</v>
      </c>
      <c r="B46" s="35">
        <f>+'[1]11v'!B46</f>
        <v>536298078.90999997</v>
      </c>
      <c r="C46">
        <v>4300</v>
      </c>
    </row>
    <row r="47" spans="1:5" ht="24.95" customHeight="1" x14ac:dyDescent="0.25">
      <c r="A47" s="8" t="s">
        <v>42</v>
      </c>
      <c r="B47" s="35">
        <f>+'[1]11v'!B47</f>
        <v>401653805.08000004</v>
      </c>
      <c r="C47">
        <v>4400</v>
      </c>
    </row>
    <row r="48" spans="1:5" ht="24.95" customHeight="1" x14ac:dyDescent="0.25">
      <c r="A48" s="8" t="s">
        <v>43</v>
      </c>
      <c r="B48" s="36">
        <v>0</v>
      </c>
    </row>
    <row r="49" spans="1:5" ht="24.95" customHeight="1" x14ac:dyDescent="0.25">
      <c r="A49" s="8" t="s">
        <v>44</v>
      </c>
      <c r="B49" s="36">
        <v>0</v>
      </c>
    </row>
    <row r="50" spans="1:5" ht="24.95" customHeight="1" x14ac:dyDescent="0.25">
      <c r="A50" s="8" t="s">
        <v>45</v>
      </c>
      <c r="B50" s="36">
        <v>0</v>
      </c>
    </row>
    <row r="51" spans="1:5" ht="24.95" customHeight="1" x14ac:dyDescent="0.25">
      <c r="A51" s="8" t="s">
        <v>46</v>
      </c>
      <c r="B51" s="36">
        <v>0</v>
      </c>
    </row>
    <row r="52" spans="1:5" ht="24.95" customHeight="1" x14ac:dyDescent="0.25">
      <c r="A52" s="8" t="s">
        <v>47</v>
      </c>
      <c r="B52" s="36">
        <v>0</v>
      </c>
    </row>
    <row r="53" spans="1:5" s="25" customFormat="1" ht="24.95" customHeight="1" x14ac:dyDescent="0.25">
      <c r="A53" s="24" t="s">
        <v>48</v>
      </c>
      <c r="B53" s="34">
        <f>SUM(B54:B62)</f>
        <v>22903813.740000002</v>
      </c>
      <c r="C53" s="25">
        <v>5000</v>
      </c>
      <c r="E53" s="26"/>
    </row>
    <row r="54" spans="1:5" ht="24.95" customHeight="1" x14ac:dyDescent="0.25">
      <c r="A54" s="8" t="s">
        <v>49</v>
      </c>
      <c r="B54" s="35">
        <f>+'[1]11v'!B54</f>
        <v>4827701.74</v>
      </c>
      <c r="C54">
        <v>5100</v>
      </c>
    </row>
    <row r="55" spans="1:5" ht="24.95" customHeight="1" x14ac:dyDescent="0.25">
      <c r="A55" s="8" t="s">
        <v>50</v>
      </c>
      <c r="B55" s="35">
        <f>+'[1]11v'!B55</f>
        <v>0</v>
      </c>
      <c r="C55">
        <v>5200</v>
      </c>
    </row>
    <row r="56" spans="1:5" ht="24.95" customHeight="1" x14ac:dyDescent="0.25">
      <c r="A56" s="8" t="s">
        <v>51</v>
      </c>
      <c r="B56" s="35">
        <f>+'[1]11v'!B56</f>
        <v>0</v>
      </c>
      <c r="C56">
        <v>5300</v>
      </c>
    </row>
    <row r="57" spans="1:5" ht="24.95" customHeight="1" x14ac:dyDescent="0.25">
      <c r="A57" s="8" t="s">
        <v>52</v>
      </c>
      <c r="B57" s="35">
        <f>+'[1]11v'!B57</f>
        <v>15074000</v>
      </c>
      <c r="C57">
        <v>5400</v>
      </c>
    </row>
    <row r="58" spans="1:5" ht="24.95" customHeight="1" x14ac:dyDescent="0.25">
      <c r="A58" s="8" t="s">
        <v>53</v>
      </c>
      <c r="B58" s="35">
        <f>+'[1]11v'!B58</f>
        <v>0</v>
      </c>
    </row>
    <row r="59" spans="1:5" ht="24.95" customHeight="1" x14ac:dyDescent="0.25">
      <c r="A59" s="8" t="s">
        <v>54</v>
      </c>
      <c r="B59" s="35">
        <f>+'[1]11v'!B59</f>
        <v>1997088</v>
      </c>
      <c r="C59">
        <v>5600</v>
      </c>
    </row>
    <row r="60" spans="1:5" ht="24.95" customHeight="1" x14ac:dyDescent="0.25">
      <c r="A60" s="8" t="s">
        <v>55</v>
      </c>
      <c r="B60" s="35">
        <f>+'[1]11v'!B60</f>
        <v>0</v>
      </c>
    </row>
    <row r="61" spans="1:5" ht="24.95" customHeight="1" x14ac:dyDescent="0.25">
      <c r="A61" s="8" t="s">
        <v>56</v>
      </c>
      <c r="B61" s="35">
        <f>+'[1]11v'!B61</f>
        <v>0</v>
      </c>
    </row>
    <row r="62" spans="1:5" ht="24.95" customHeight="1" x14ac:dyDescent="0.25">
      <c r="A62" s="8" t="s">
        <v>57</v>
      </c>
      <c r="B62" s="35">
        <f>+'[1]11v'!B62</f>
        <v>1005024</v>
      </c>
      <c r="C62">
        <v>5900</v>
      </c>
    </row>
    <row r="63" spans="1:5" s="25" customFormat="1" ht="24.95" customHeight="1" x14ac:dyDescent="0.25">
      <c r="A63" s="24" t="s">
        <v>58</v>
      </c>
      <c r="B63" s="34">
        <f>SUM(B64:B69)</f>
        <v>1112321267.0599999</v>
      </c>
      <c r="C63" s="25">
        <v>6000</v>
      </c>
      <c r="E63" s="26"/>
    </row>
    <row r="64" spans="1:5" ht="24.95" customHeight="1" x14ac:dyDescent="0.25">
      <c r="A64" s="8" t="s">
        <v>59</v>
      </c>
      <c r="B64" s="35">
        <f>+'[1]11v'!B64</f>
        <v>1112321267.0599999</v>
      </c>
      <c r="C64">
        <v>6100</v>
      </c>
    </row>
    <row r="65" spans="1:5" ht="24.95" customHeight="1" x14ac:dyDescent="0.25">
      <c r="A65" s="8" t="s">
        <v>60</v>
      </c>
      <c r="B65" s="36">
        <v>0</v>
      </c>
    </row>
    <row r="66" spans="1:5" ht="24.95" customHeight="1" x14ac:dyDescent="0.25">
      <c r="A66" s="8" t="s">
        <v>61</v>
      </c>
      <c r="B66" s="36">
        <v>0</v>
      </c>
    </row>
    <row r="67" spans="1:5" ht="24.95" customHeight="1" x14ac:dyDescent="0.25">
      <c r="A67" s="8" t="s">
        <v>62</v>
      </c>
      <c r="B67" s="36">
        <v>0</v>
      </c>
    </row>
    <row r="68" spans="1:5" ht="24.95" customHeight="1" x14ac:dyDescent="0.25">
      <c r="A68" s="8" t="s">
        <v>63</v>
      </c>
      <c r="B68" s="36">
        <v>0</v>
      </c>
    </row>
    <row r="69" spans="1:5" ht="24.95" customHeight="1" thickBot="1" x14ac:dyDescent="0.3">
      <c r="A69" s="9" t="s">
        <v>64</v>
      </c>
      <c r="B69" s="39">
        <v>0</v>
      </c>
    </row>
    <row r="70" spans="1:5" ht="24.95" customHeight="1" thickBot="1" x14ac:dyDescent="0.3">
      <c r="A70" s="10"/>
      <c r="B70" s="38"/>
    </row>
    <row r="71" spans="1:5" s="25" customFormat="1" ht="24.95" customHeight="1" x14ac:dyDescent="0.25">
      <c r="A71" s="27" t="s">
        <v>65</v>
      </c>
      <c r="B71" s="40">
        <f>SUM(B72:B75)</f>
        <v>0</v>
      </c>
      <c r="E71" s="26"/>
    </row>
    <row r="72" spans="1:5" ht="24.95" customHeight="1" x14ac:dyDescent="0.25">
      <c r="A72" s="8" t="s">
        <v>66</v>
      </c>
      <c r="B72" s="36">
        <v>0</v>
      </c>
    </row>
    <row r="73" spans="1:5" ht="24.95" customHeight="1" x14ac:dyDescent="0.25">
      <c r="A73" s="8" t="s">
        <v>67</v>
      </c>
      <c r="B73" s="36">
        <v>0</v>
      </c>
    </row>
    <row r="74" spans="1:5" ht="24.95" customHeight="1" x14ac:dyDescent="0.25">
      <c r="A74" s="8" t="s">
        <v>68</v>
      </c>
      <c r="B74" s="36">
        <v>0</v>
      </c>
    </row>
    <row r="75" spans="1:5" ht="24.95" customHeight="1" thickBot="1" x14ac:dyDescent="0.3">
      <c r="A75" s="9" t="s">
        <v>69</v>
      </c>
      <c r="B75" s="39">
        <v>0</v>
      </c>
    </row>
    <row r="76" spans="1:5" ht="24.95" customHeight="1" thickBot="1" x14ac:dyDescent="0.3">
      <c r="A76" s="10"/>
      <c r="B76" s="38"/>
    </row>
    <row r="77" spans="1:5" s="25" customFormat="1" ht="24.95" customHeight="1" x14ac:dyDescent="0.25">
      <c r="A77" s="27" t="s">
        <v>1</v>
      </c>
      <c r="B77" s="40">
        <f>SUM(B78:B80)</f>
        <v>0</v>
      </c>
      <c r="E77" s="26"/>
    </row>
    <row r="78" spans="1:5" ht="24.95" customHeight="1" x14ac:dyDescent="0.25">
      <c r="A78" s="8" t="s">
        <v>2</v>
      </c>
      <c r="B78" s="36">
        <v>0</v>
      </c>
    </row>
    <row r="79" spans="1:5" ht="24.95" customHeight="1" x14ac:dyDescent="0.25">
      <c r="A79" s="8" t="s">
        <v>70</v>
      </c>
      <c r="B79" s="36">
        <v>0</v>
      </c>
    </row>
    <row r="80" spans="1:5" ht="24.95" customHeight="1" x14ac:dyDescent="0.25">
      <c r="A80" s="8" t="s">
        <v>3</v>
      </c>
      <c r="B80" s="36">
        <v>0</v>
      </c>
    </row>
    <row r="81" spans="1:5" s="25" customFormat="1" ht="24.95" customHeight="1" x14ac:dyDescent="0.25">
      <c r="A81" s="24" t="s">
        <v>71</v>
      </c>
      <c r="B81" s="34">
        <f>SUM(B82:B88)</f>
        <v>236181086.45999998</v>
      </c>
      <c r="C81" s="25">
        <v>9000</v>
      </c>
      <c r="E81" s="26"/>
    </row>
    <row r="82" spans="1:5" ht="24.95" customHeight="1" x14ac:dyDescent="0.25">
      <c r="A82" s="8" t="s">
        <v>72</v>
      </c>
      <c r="B82" s="50">
        <f>+'[1]11v'!B80</f>
        <v>1719921</v>
      </c>
    </row>
    <row r="83" spans="1:5" ht="24.95" customHeight="1" x14ac:dyDescent="0.25">
      <c r="A83" s="8" t="s">
        <v>73</v>
      </c>
      <c r="B83" s="50">
        <f>+'[1]11v'!B81</f>
        <v>14080383</v>
      </c>
    </row>
    <row r="84" spans="1:5" ht="24.95" customHeight="1" x14ac:dyDescent="0.25">
      <c r="A84" s="8" t="s">
        <v>74</v>
      </c>
      <c r="B84" s="36">
        <v>0</v>
      </c>
    </row>
    <row r="85" spans="1:5" ht="24.95" customHeight="1" x14ac:dyDescent="0.25">
      <c r="A85" s="8" t="s">
        <v>75</v>
      </c>
      <c r="B85" s="36">
        <v>0</v>
      </c>
    </row>
    <row r="86" spans="1:5" ht="24.95" customHeight="1" x14ac:dyDescent="0.25">
      <c r="A86" s="8" t="s">
        <v>76</v>
      </c>
      <c r="B86" s="36">
        <v>0</v>
      </c>
    </row>
    <row r="87" spans="1:5" ht="24.95" customHeight="1" x14ac:dyDescent="0.25">
      <c r="A87" s="8" t="s">
        <v>77</v>
      </c>
      <c r="B87" s="36">
        <v>0</v>
      </c>
    </row>
    <row r="88" spans="1:5" ht="24.95" customHeight="1" thickBot="1" x14ac:dyDescent="0.3">
      <c r="A88" s="9" t="s">
        <v>78</v>
      </c>
      <c r="B88" s="41">
        <f>+'[1]11v'!B86</f>
        <v>220380782.45999998</v>
      </c>
      <c r="C88">
        <v>9000</v>
      </c>
    </row>
    <row r="89" spans="1:5" ht="24.95" customHeight="1" x14ac:dyDescent="0.25">
      <c r="A89" s="11"/>
      <c r="B89" s="42"/>
    </row>
    <row r="90" spans="1:5" ht="24.95" customHeight="1" x14ac:dyDescent="0.25">
      <c r="A90" s="12"/>
      <c r="B90" s="30"/>
    </row>
    <row r="91" spans="1:5" ht="24.95" customHeight="1" thickBot="1" x14ac:dyDescent="0.3">
      <c r="A91" s="13"/>
      <c r="B91" s="43"/>
    </row>
    <row r="92" spans="1:5" ht="24.95" customHeight="1" thickBot="1" x14ac:dyDescent="0.3">
      <c r="A92" s="52" t="s">
        <v>79</v>
      </c>
      <c r="B92" s="53"/>
    </row>
    <row r="93" spans="1:5" ht="24.95" customHeight="1" thickBot="1" x14ac:dyDescent="0.3">
      <c r="A93" s="54" t="s">
        <v>114</v>
      </c>
      <c r="B93" s="55"/>
    </row>
    <row r="94" spans="1:5" ht="24.95" customHeight="1" x14ac:dyDescent="0.25">
      <c r="A94" s="56" t="s">
        <v>80</v>
      </c>
      <c r="B94" s="57" t="s">
        <v>13</v>
      </c>
    </row>
    <row r="95" spans="1:5" ht="24.95" customHeight="1" x14ac:dyDescent="0.25">
      <c r="A95" s="58" t="s">
        <v>0</v>
      </c>
      <c r="B95" s="59" t="s">
        <v>81</v>
      </c>
    </row>
    <row r="96" spans="1:5" ht="24.95" customHeight="1" x14ac:dyDescent="0.25">
      <c r="A96" s="60" t="s">
        <v>82</v>
      </c>
      <c r="B96" s="59" t="s">
        <v>81</v>
      </c>
    </row>
    <row r="97" spans="1:2" customFormat="1" ht="24.95" customHeight="1" x14ac:dyDescent="0.25">
      <c r="A97" s="60" t="s">
        <v>83</v>
      </c>
      <c r="B97" s="59" t="s">
        <v>81</v>
      </c>
    </row>
    <row r="98" spans="1:2" customFormat="1" ht="24.95" customHeight="1" x14ac:dyDescent="0.25">
      <c r="A98" s="60" t="s">
        <v>84</v>
      </c>
      <c r="B98" s="59" t="s">
        <v>81</v>
      </c>
    </row>
    <row r="99" spans="1:2" customFormat="1" ht="24.95" customHeight="1" x14ac:dyDescent="0.25">
      <c r="A99" s="60" t="s">
        <v>85</v>
      </c>
      <c r="B99" s="59" t="s">
        <v>81</v>
      </c>
    </row>
    <row r="100" spans="1:2" customFormat="1" ht="24.95" customHeight="1" thickBot="1" x14ac:dyDescent="0.3">
      <c r="A100" s="61" t="s">
        <v>86</v>
      </c>
      <c r="B100" s="62" t="s">
        <v>81</v>
      </c>
    </row>
    <row r="101" spans="1:2" customFormat="1" ht="24.95" customHeight="1" x14ac:dyDescent="0.25">
      <c r="A101" s="12"/>
      <c r="B101" s="30"/>
    </row>
    <row r="102" spans="1:2" customFormat="1" ht="24.95" customHeight="1" x14ac:dyDescent="0.25">
      <c r="A102" s="12"/>
      <c r="B102" s="30"/>
    </row>
    <row r="103" spans="1:2" customFormat="1" ht="24.95" customHeight="1" x14ac:dyDescent="0.25">
      <c r="A103" s="12"/>
      <c r="B103" s="30"/>
    </row>
    <row r="104" spans="1:2" customFormat="1" ht="24.95" customHeight="1" x14ac:dyDescent="0.25">
      <c r="A104" s="12"/>
      <c r="B104" s="30"/>
    </row>
    <row r="105" spans="1:2" customFormat="1" ht="24.95" customHeight="1" x14ac:dyDescent="0.25">
      <c r="A105" s="12"/>
      <c r="B105" s="30"/>
    </row>
    <row r="106" spans="1:2" customFormat="1" ht="24.95" customHeight="1" x14ac:dyDescent="0.25">
      <c r="A106" s="12"/>
      <c r="B106" s="30"/>
    </row>
    <row r="107" spans="1:2" customFormat="1" ht="24.95" customHeight="1" x14ac:dyDescent="0.25">
      <c r="A107" s="12"/>
      <c r="B107" s="44"/>
    </row>
    <row r="108" spans="1:2" customFormat="1" ht="24.95" customHeight="1" thickBot="1" x14ac:dyDescent="0.3">
      <c r="A108" s="13"/>
      <c r="B108" s="43"/>
    </row>
    <row r="109" spans="1:2" customFormat="1" ht="24.95" customHeight="1" thickBot="1" x14ac:dyDescent="0.3">
      <c r="A109" s="52" t="s">
        <v>87</v>
      </c>
      <c r="B109" s="53"/>
    </row>
    <row r="110" spans="1:2" customFormat="1" ht="24.95" customHeight="1" thickBot="1" x14ac:dyDescent="0.3">
      <c r="A110" s="54" t="s">
        <v>114</v>
      </c>
      <c r="B110" s="55"/>
    </row>
    <row r="111" spans="1:2" customFormat="1" ht="24.95" customHeight="1" x14ac:dyDescent="0.25">
      <c r="A111" s="56" t="s">
        <v>80</v>
      </c>
      <c r="B111" s="57" t="s">
        <v>13</v>
      </c>
    </row>
    <row r="112" spans="1:2" customFormat="1" ht="24.95" customHeight="1" x14ac:dyDescent="0.25">
      <c r="A112" s="58" t="s">
        <v>0</v>
      </c>
      <c r="B112" s="63">
        <f>+B113+B114</f>
        <v>4165299352.9699998</v>
      </c>
    </row>
    <row r="113" spans="1:5" ht="24.95" customHeight="1" x14ac:dyDescent="0.25">
      <c r="A113" s="60" t="s">
        <v>88</v>
      </c>
      <c r="B113" s="64">
        <f>+B14</f>
        <v>4165299352.9699998</v>
      </c>
    </row>
    <row r="114" spans="1:5" ht="24.95" customHeight="1" thickBot="1" x14ac:dyDescent="0.3">
      <c r="A114" s="61" t="s">
        <v>86</v>
      </c>
      <c r="B114" s="65">
        <v>0</v>
      </c>
    </row>
    <row r="115" spans="1:5" ht="24.95" customHeight="1" x14ac:dyDescent="0.25">
      <c r="A115" s="12"/>
      <c r="B115" s="44"/>
    </row>
    <row r="116" spans="1:5" ht="24.95" customHeight="1" x14ac:dyDescent="0.25">
      <c r="A116" s="12"/>
      <c r="B116" s="44"/>
    </row>
    <row r="117" spans="1:5" ht="24.95" customHeight="1" x14ac:dyDescent="0.25">
      <c r="A117" s="12"/>
      <c r="B117" s="44"/>
    </row>
    <row r="118" spans="1:5" ht="24.95" customHeight="1" x14ac:dyDescent="0.25">
      <c r="A118" s="12"/>
      <c r="B118" s="44"/>
    </row>
    <row r="119" spans="1:5" ht="24.95" customHeight="1" x14ac:dyDescent="0.25">
      <c r="A119" s="12"/>
      <c r="B119" s="44"/>
    </row>
    <row r="120" spans="1:5" ht="24.95" customHeight="1" x14ac:dyDescent="0.25">
      <c r="A120" s="12"/>
      <c r="B120" s="44"/>
    </row>
    <row r="121" spans="1:5" ht="24.95" customHeight="1" x14ac:dyDescent="0.25">
      <c r="A121" s="12"/>
      <c r="B121" s="44"/>
    </row>
    <row r="122" spans="1:5" ht="24.95" customHeight="1" x14ac:dyDescent="0.25">
      <c r="A122" s="12"/>
      <c r="B122" s="44"/>
    </row>
    <row r="123" spans="1:5" ht="24.95" customHeight="1" x14ac:dyDescent="0.25">
      <c r="A123" s="12"/>
      <c r="B123" s="44"/>
    </row>
    <row r="124" spans="1:5" ht="24.95" customHeight="1" x14ac:dyDescent="0.25">
      <c r="A124" s="12"/>
      <c r="B124" s="44"/>
    </row>
    <row r="125" spans="1:5" ht="24.95" customHeight="1" x14ac:dyDescent="0.25">
      <c r="A125" s="13"/>
      <c r="B125" s="43"/>
    </row>
    <row r="126" spans="1:5" s="69" customFormat="1" ht="24.95" customHeight="1" x14ac:dyDescent="0.25">
      <c r="A126" s="68" t="s">
        <v>116</v>
      </c>
      <c r="B126" s="68"/>
      <c r="E126" s="70"/>
    </row>
    <row r="127" spans="1:5" s="69" customFormat="1" ht="24.95" customHeight="1" x14ac:dyDescent="0.25">
      <c r="A127" s="68" t="s">
        <v>114</v>
      </c>
      <c r="B127" s="68"/>
      <c r="E127" s="70"/>
    </row>
    <row r="128" spans="1:5" s="69" customFormat="1" ht="24.95" customHeight="1" x14ac:dyDescent="0.25">
      <c r="A128" s="71"/>
      <c r="B128" s="71"/>
      <c r="E128" s="70"/>
    </row>
    <row r="129" spans="1:8" s="69" customFormat="1" ht="24.95" customHeight="1" x14ac:dyDescent="0.25">
      <c r="A129" s="68" t="s">
        <v>89</v>
      </c>
      <c r="B129" s="68" t="s">
        <v>13</v>
      </c>
      <c r="E129" s="70"/>
    </row>
    <row r="130" spans="1:8" s="69" customFormat="1" ht="24.95" customHeight="1" x14ac:dyDescent="0.25">
      <c r="A130" s="72" t="s">
        <v>0</v>
      </c>
      <c r="B130" s="73">
        <f>+B14</f>
        <v>4165299352.9699998</v>
      </c>
      <c r="E130" s="70"/>
    </row>
    <row r="131" spans="1:8" s="69" customFormat="1" ht="24.95" customHeight="1" x14ac:dyDescent="0.25">
      <c r="A131" s="74" t="s">
        <v>90</v>
      </c>
      <c r="B131" s="75"/>
      <c r="C131" s="76"/>
      <c r="E131" s="70"/>
    </row>
    <row r="132" spans="1:8" s="69" customFormat="1" ht="24.95" customHeight="1" x14ac:dyDescent="0.25">
      <c r="A132" s="74" t="s">
        <v>91</v>
      </c>
      <c r="B132" s="75">
        <f>+B47</f>
        <v>401653805.08000004</v>
      </c>
      <c r="E132" s="70"/>
    </row>
    <row r="133" spans="1:8" s="69" customFormat="1" ht="24.95" customHeight="1" x14ac:dyDescent="0.25">
      <c r="A133" s="74" t="s">
        <v>92</v>
      </c>
      <c r="B133" s="75"/>
      <c r="E133" s="70"/>
    </row>
    <row r="134" spans="1:8" s="69" customFormat="1" ht="24.95" customHeight="1" x14ac:dyDescent="0.25">
      <c r="A134" s="74" t="s">
        <v>93</v>
      </c>
      <c r="B134" s="75"/>
      <c r="C134" s="76"/>
      <c r="E134" s="70"/>
      <c r="H134" s="76">
        <f>+B131+B132+B133+B134-B130</f>
        <v>-3763645547.8899999</v>
      </c>
    </row>
    <row r="135" spans="1:8" ht="24.95" customHeight="1" x14ac:dyDescent="0.25">
      <c r="A135" s="12"/>
      <c r="B135" s="47"/>
    </row>
    <row r="136" spans="1:8" ht="24.95" customHeight="1" x14ac:dyDescent="0.25">
      <c r="A136" s="12"/>
      <c r="B136" s="47"/>
    </row>
    <row r="137" spans="1:8" ht="24.95" customHeight="1" x14ac:dyDescent="0.25">
      <c r="A137" s="12"/>
      <c r="B137" s="47"/>
    </row>
    <row r="138" spans="1:8" ht="24.95" customHeight="1" x14ac:dyDescent="0.25">
      <c r="A138" s="12"/>
      <c r="B138" s="47"/>
    </row>
    <row r="139" spans="1:8" ht="24.95" customHeight="1" x14ac:dyDescent="0.25">
      <c r="A139" s="12"/>
      <c r="B139" s="47"/>
    </row>
    <row r="140" spans="1:8" ht="24.95" customHeight="1" x14ac:dyDescent="0.25">
      <c r="A140" s="12"/>
      <c r="B140" s="47"/>
    </row>
    <row r="141" spans="1:8" ht="24.95" customHeight="1" x14ac:dyDescent="0.25">
      <c r="A141" s="12"/>
      <c r="B141" s="47"/>
    </row>
    <row r="142" spans="1:8" ht="24.95" customHeight="1" x14ac:dyDescent="0.25">
      <c r="A142" s="13"/>
      <c r="B142" s="43"/>
    </row>
    <row r="143" spans="1:8" ht="24.95" customHeight="1" thickBot="1" x14ac:dyDescent="0.3">
      <c r="A143" s="4" t="s">
        <v>87</v>
      </c>
      <c r="B143" s="30"/>
    </row>
    <row r="144" spans="1:8" ht="24.95" customHeight="1" thickBot="1" x14ac:dyDescent="0.3">
      <c r="A144" s="5" t="s">
        <v>114</v>
      </c>
      <c r="B144" s="31"/>
    </row>
    <row r="145" spans="1:4" customFormat="1" ht="24.95" customHeight="1" x14ac:dyDescent="0.25">
      <c r="A145" s="6" t="s">
        <v>94</v>
      </c>
      <c r="B145" s="32" t="s">
        <v>13</v>
      </c>
    </row>
    <row r="146" spans="1:4" customFormat="1" ht="24.95" customHeight="1" x14ac:dyDescent="0.25">
      <c r="A146" s="7" t="s">
        <v>0</v>
      </c>
      <c r="B146" s="35">
        <f>+B147+B148+B149</f>
        <v>4165299352.9700003</v>
      </c>
    </row>
    <row r="147" spans="1:4" customFormat="1" ht="24.95" customHeight="1" x14ac:dyDescent="0.25">
      <c r="A147" s="8" t="s">
        <v>95</v>
      </c>
      <c r="B147" s="45">
        <f>+B14-B53-B63-B81</f>
        <v>2793893185.71</v>
      </c>
      <c r="C147" s="21">
        <f>+B147+B148+B149-B14</f>
        <v>0</v>
      </c>
    </row>
    <row r="148" spans="1:4" customFormat="1" ht="24.95" customHeight="1" x14ac:dyDescent="0.25">
      <c r="A148" s="8" t="s">
        <v>96</v>
      </c>
      <c r="B148" s="45">
        <f>+B53+B63</f>
        <v>1135225080.8</v>
      </c>
      <c r="D148" s="21"/>
    </row>
    <row r="149" spans="1:4" customFormat="1" ht="24.95" customHeight="1" thickBot="1" x14ac:dyDescent="0.3">
      <c r="A149" s="14" t="s">
        <v>97</v>
      </c>
      <c r="B149" s="46">
        <f>+B81</f>
        <v>236181086.45999998</v>
      </c>
    </row>
    <row r="150" spans="1:4" customFormat="1" ht="24.95" customHeight="1" x14ac:dyDescent="0.25">
      <c r="A150" s="12"/>
      <c r="B150" s="47"/>
    </row>
    <row r="151" spans="1:4" customFormat="1" ht="24.95" customHeight="1" x14ac:dyDescent="0.25">
      <c r="A151" s="12"/>
      <c r="B151" s="47"/>
    </row>
    <row r="152" spans="1:4" customFormat="1" ht="24.95" customHeight="1" x14ac:dyDescent="0.25">
      <c r="A152" s="12"/>
      <c r="B152" s="47"/>
    </row>
    <row r="153" spans="1:4" customFormat="1" ht="24.95" customHeight="1" x14ac:dyDescent="0.25">
      <c r="A153" s="12"/>
      <c r="B153" s="47"/>
    </row>
    <row r="154" spans="1:4" customFormat="1" ht="24.95" customHeight="1" x14ac:dyDescent="0.25">
      <c r="A154" s="12"/>
      <c r="B154" s="47"/>
    </row>
    <row r="155" spans="1:4" customFormat="1" ht="24.95" customHeight="1" x14ac:dyDescent="0.25">
      <c r="A155" s="12"/>
      <c r="B155" s="47"/>
    </row>
    <row r="156" spans="1:4" customFormat="1" ht="24.95" customHeight="1" x14ac:dyDescent="0.25">
      <c r="A156" s="12"/>
      <c r="B156" s="47"/>
    </row>
    <row r="157" spans="1:4" customFormat="1" ht="24.95" customHeight="1" x14ac:dyDescent="0.25">
      <c r="A157" s="12"/>
      <c r="B157" s="47"/>
    </row>
    <row r="158" spans="1:4" customFormat="1" ht="24.95" customHeight="1" x14ac:dyDescent="0.25">
      <c r="A158" s="12"/>
      <c r="B158" s="47"/>
    </row>
    <row r="159" spans="1:4" customFormat="1" ht="24.95" customHeight="1" x14ac:dyDescent="0.25">
      <c r="A159" s="13"/>
      <c r="B159" s="43"/>
    </row>
    <row r="160" spans="1:4" customFormat="1" ht="24.95" customHeight="1" thickBot="1" x14ac:dyDescent="0.3">
      <c r="A160" s="4" t="s">
        <v>87</v>
      </c>
      <c r="B160" s="43"/>
    </row>
    <row r="161" spans="1:2" customFormat="1" ht="24.95" customHeight="1" x14ac:dyDescent="0.25">
      <c r="A161" s="5" t="s">
        <v>114</v>
      </c>
      <c r="B161" s="48"/>
    </row>
    <row r="162" spans="1:2" customFormat="1" ht="24.95" customHeight="1" x14ac:dyDescent="0.25">
      <c r="A162" s="15" t="s">
        <v>98</v>
      </c>
      <c r="B162" s="48"/>
    </row>
    <row r="163" spans="1:2" customFormat="1" ht="24.95" customHeight="1" x14ac:dyDescent="0.25">
      <c r="A163" s="16" t="s">
        <v>99</v>
      </c>
      <c r="B163" s="48"/>
    </row>
    <row r="164" spans="1:2" customFormat="1" ht="24.95" customHeight="1" x14ac:dyDescent="0.25">
      <c r="A164" s="16" t="s">
        <v>100</v>
      </c>
      <c r="B164" s="48"/>
    </row>
    <row r="165" spans="1:2" customFormat="1" ht="24.95" customHeight="1" x14ac:dyDescent="0.25">
      <c r="A165" s="16" t="s">
        <v>101</v>
      </c>
      <c r="B165" s="48"/>
    </row>
    <row r="166" spans="1:2" customFormat="1" ht="24.95" customHeight="1" x14ac:dyDescent="0.25">
      <c r="A166" s="16"/>
      <c r="B166" s="48"/>
    </row>
    <row r="167" spans="1:2" customFormat="1" ht="24.95" customHeight="1" x14ac:dyDescent="0.25">
      <c r="A167" s="16"/>
      <c r="B167" s="48"/>
    </row>
    <row r="168" spans="1:2" customFormat="1" ht="24.95" customHeight="1" thickBot="1" x14ac:dyDescent="0.3">
      <c r="A168" s="17"/>
      <c r="B168" s="48"/>
    </row>
    <row r="169" spans="1:2" customFormat="1" ht="24.95" customHeight="1" x14ac:dyDescent="0.25">
      <c r="A169" s="13"/>
      <c r="B169" s="43"/>
    </row>
    <row r="170" spans="1:2" customFormat="1" ht="24.95" customHeight="1" x14ac:dyDescent="0.25">
      <c r="A170" s="13"/>
      <c r="B170" s="43"/>
    </row>
    <row r="171" spans="1:2" customFormat="1" ht="24.95" customHeight="1" x14ac:dyDescent="0.25">
      <c r="A171" s="13"/>
      <c r="B171" s="43"/>
    </row>
    <row r="172" spans="1:2" customFormat="1" ht="24.95" customHeight="1" x14ac:dyDescent="0.25">
      <c r="A172" s="13"/>
      <c r="B172" s="43"/>
    </row>
    <row r="173" spans="1:2" customFormat="1" ht="24.95" customHeight="1" x14ac:dyDescent="0.25">
      <c r="A173" s="13"/>
      <c r="B173" s="43"/>
    </row>
    <row r="174" spans="1:2" customFormat="1" ht="24.95" customHeight="1" x14ac:dyDescent="0.25">
      <c r="A174" s="13"/>
      <c r="B174" s="43"/>
    </row>
    <row r="175" spans="1:2" customFormat="1" ht="24.95" customHeight="1" x14ac:dyDescent="0.25">
      <c r="A175" s="13"/>
      <c r="B175" s="43"/>
    </row>
    <row r="176" spans="1:2" customFormat="1" ht="24.95" customHeight="1" x14ac:dyDescent="0.25">
      <c r="A176" s="13"/>
      <c r="B176" s="43"/>
    </row>
    <row r="177" spans="1:2" customFormat="1" ht="24.95" customHeight="1" thickBot="1" x14ac:dyDescent="0.3">
      <c r="A177" s="4" t="s">
        <v>87</v>
      </c>
      <c r="B177" s="43"/>
    </row>
    <row r="178" spans="1:2" customFormat="1" ht="24.95" customHeight="1" x14ac:dyDescent="0.25">
      <c r="A178" s="5" t="s">
        <v>114</v>
      </c>
      <c r="B178" s="49"/>
    </row>
    <row r="179" spans="1:2" customFormat="1" ht="24.95" customHeight="1" x14ac:dyDescent="0.25">
      <c r="A179" s="15" t="s">
        <v>102</v>
      </c>
      <c r="B179" s="49"/>
    </row>
    <row r="180" spans="1:2" customFormat="1" ht="24.95" customHeight="1" x14ac:dyDescent="0.25">
      <c r="A180" s="16" t="s">
        <v>115</v>
      </c>
      <c r="B180" s="49"/>
    </row>
    <row r="181" spans="1:2" customFormat="1" ht="24.95" customHeight="1" x14ac:dyDescent="0.25">
      <c r="A181" s="16" t="s">
        <v>103</v>
      </c>
      <c r="B181" s="49"/>
    </row>
    <row r="182" spans="1:2" customFormat="1" ht="24.95" customHeight="1" x14ac:dyDescent="0.25">
      <c r="A182" s="16" t="s">
        <v>104</v>
      </c>
      <c r="B182" s="49"/>
    </row>
    <row r="183" spans="1:2" customFormat="1" ht="24.95" customHeight="1" x14ac:dyDescent="0.25">
      <c r="A183" s="18" t="s">
        <v>105</v>
      </c>
      <c r="B183" s="49"/>
    </row>
    <row r="184" spans="1:2" customFormat="1" ht="24.95" customHeight="1" x14ac:dyDescent="0.25">
      <c r="A184" s="18" t="s">
        <v>117</v>
      </c>
      <c r="B184" s="49"/>
    </row>
    <row r="185" spans="1:2" customFormat="1" ht="24.95" customHeight="1" x14ac:dyDescent="0.25">
      <c r="A185" s="18" t="s">
        <v>106</v>
      </c>
      <c r="B185" s="49"/>
    </row>
    <row r="186" spans="1:2" customFormat="1" ht="24.95" customHeight="1" x14ac:dyDescent="0.25">
      <c r="A186" s="18" t="s">
        <v>118</v>
      </c>
      <c r="B186" s="49"/>
    </row>
    <row r="187" spans="1:2" customFormat="1" ht="24.95" customHeight="1" x14ac:dyDescent="0.25">
      <c r="A187" s="18" t="s">
        <v>119</v>
      </c>
      <c r="B187" s="49"/>
    </row>
    <row r="188" spans="1:2" customFormat="1" ht="24.95" customHeight="1" x14ac:dyDescent="0.25">
      <c r="A188" s="18" t="s">
        <v>107</v>
      </c>
      <c r="B188" s="49"/>
    </row>
    <row r="189" spans="1:2" customFormat="1" ht="24.95" customHeight="1" x14ac:dyDescent="0.25">
      <c r="A189" s="18" t="s">
        <v>108</v>
      </c>
      <c r="B189" s="49"/>
    </row>
    <row r="190" spans="1:2" customFormat="1" ht="24.95" customHeight="1" x14ac:dyDescent="0.25">
      <c r="A190" s="19" t="s">
        <v>109</v>
      </c>
      <c r="B190" s="49"/>
    </row>
    <row r="191" spans="1:2" customFormat="1" ht="24.95" customHeight="1" x14ac:dyDescent="0.25">
      <c r="A191" s="19" t="s">
        <v>110</v>
      </c>
      <c r="B191" s="49"/>
    </row>
    <row r="192" spans="1:2" customFormat="1" ht="24.95" customHeight="1" thickBot="1" x14ac:dyDescent="0.3">
      <c r="A192" s="20" t="s">
        <v>111</v>
      </c>
      <c r="B192" s="49"/>
    </row>
    <row r="193" spans="1:2" customFormat="1" ht="24.95" customHeight="1" x14ac:dyDescent="0.25">
      <c r="B193" s="43"/>
    </row>
    <row r="194" spans="1:2" customFormat="1" ht="24.95" customHeight="1" x14ac:dyDescent="0.25">
      <c r="A194" s="12"/>
      <c r="B194" s="43"/>
    </row>
    <row r="195" spans="1:2" customFormat="1" ht="24.95" customHeight="1" x14ac:dyDescent="0.25">
      <c r="A195" s="12"/>
      <c r="B195" s="43"/>
    </row>
  </sheetData>
  <mergeCells count="2">
    <mergeCell ref="A1:B1"/>
    <mergeCell ref="A4:B7"/>
  </mergeCells>
  <hyperlinks>
    <hyperlink ref="B14" location="'1'!B10" display="'1'!B10"/>
  </hyperlinks>
  <printOptions horizontalCentered="1" verticalCentered="1"/>
  <pageMargins left="0" right="0" top="0" bottom="0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14v</vt:lpstr>
      <vt:lpstr>'14v'!Área_de_impresión</vt:lpstr>
      <vt:lpstr>'14v'!Títulos_a_imprimir</vt:lpstr>
    </vt:vector>
  </TitlesOfParts>
  <Company>H.Ayuntamiento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michelles</dc:creator>
  <cp:lastModifiedBy>irma garcia</cp:lastModifiedBy>
  <cp:lastPrinted>2015-03-06T19:15:13Z</cp:lastPrinted>
  <dcterms:created xsi:type="dcterms:W3CDTF">2013-04-15T16:42:28Z</dcterms:created>
  <dcterms:modified xsi:type="dcterms:W3CDTF">2015-03-09T16:52:09Z</dcterms:modified>
</cp:coreProperties>
</file>